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golson/Desktop/EPHE 591/Lesson 13/"/>
    </mc:Choice>
  </mc:AlternateContent>
  <xr:revisionPtr revIDLastSave="0" documentId="8_{F79CB567-2939-1D47-8FD8-7A61B8F1B7AD}" xr6:coauthVersionLast="47" xr6:coauthVersionMax="47" xr10:uidLastSave="{00000000-0000-0000-0000-000000000000}"/>
  <bookViews>
    <workbookView xWindow="0" yWindow="0" windowWidth="68800" windowHeight="28800" xr2:uid="{A66A2CED-5356-0048-85B9-DE4361BBFD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K40" i="1"/>
  <c r="K39" i="1"/>
  <c r="I40" i="1"/>
  <c r="I39" i="1"/>
  <c r="D45" i="1"/>
  <c r="D43" i="1"/>
  <c r="D40" i="1"/>
  <c r="D41" i="1"/>
  <c r="D39" i="1"/>
  <c r="C41" i="1"/>
  <c r="C40" i="1"/>
  <c r="C39" i="1"/>
  <c r="B41" i="1"/>
  <c r="B40" i="1"/>
  <c r="B39" i="1"/>
  <c r="B36" i="1"/>
  <c r="C25" i="1"/>
  <c r="E25" i="1" s="1"/>
  <c r="F25" i="1" s="1"/>
  <c r="C28" i="1"/>
  <c r="E28" i="1" s="1"/>
  <c r="F28" i="1" s="1"/>
  <c r="B20" i="1"/>
  <c r="C18" i="1" s="1"/>
  <c r="E18" i="1" s="1"/>
  <c r="F18" i="1" s="1"/>
  <c r="B30" i="1"/>
  <c r="C26" i="1" s="1"/>
  <c r="E26" i="1" s="1"/>
  <c r="F26" i="1" s="1"/>
  <c r="B10" i="1"/>
  <c r="C5" i="1" s="1"/>
  <c r="E5" i="1" s="1"/>
  <c r="F5" i="1" s="1"/>
  <c r="C6" i="1" l="1"/>
  <c r="E6" i="1" s="1"/>
  <c r="F6" i="1" s="1"/>
  <c r="C4" i="1"/>
  <c r="C16" i="1"/>
  <c r="E16" i="1" s="1"/>
  <c r="F16" i="1" s="1"/>
  <c r="C17" i="1"/>
  <c r="E17" i="1" s="1"/>
  <c r="F17" i="1" s="1"/>
  <c r="C8" i="1"/>
  <c r="E8" i="1" s="1"/>
  <c r="F8" i="1" s="1"/>
  <c r="C7" i="1"/>
  <c r="E7" i="1" s="1"/>
  <c r="F7" i="1" s="1"/>
  <c r="C15" i="1"/>
  <c r="E15" i="1" s="1"/>
  <c r="F15" i="1" s="1"/>
  <c r="E4" i="1"/>
  <c r="F4" i="1" s="1"/>
  <c r="F10" i="1" s="1"/>
  <c r="C24" i="1"/>
  <c r="C14" i="1"/>
  <c r="C27" i="1"/>
  <c r="E27" i="1" s="1"/>
  <c r="F27" i="1" s="1"/>
  <c r="E24" i="1" l="1"/>
  <c r="F24" i="1" s="1"/>
  <c r="F30" i="1" s="1"/>
  <c r="C30" i="1"/>
  <c r="E14" i="1"/>
  <c r="F14" i="1" s="1"/>
  <c r="F20" i="1" s="1"/>
  <c r="F32" i="1" s="1"/>
  <c r="C20" i="1"/>
  <c r="C10" i="1"/>
</calcChain>
</file>

<file path=xl/sharedStrings.xml><?xml version="1.0" encoding="utf-8"?>
<sst xmlns="http://schemas.openxmlformats.org/spreadsheetml/2006/main" count="31" uniqueCount="19">
  <si>
    <t>Group 1</t>
  </si>
  <si>
    <t>Group 2</t>
  </si>
  <si>
    <t>Group 3</t>
  </si>
  <si>
    <t>Group Mean</t>
  </si>
  <si>
    <t>Deviation</t>
  </si>
  <si>
    <t>Squared</t>
  </si>
  <si>
    <t>SSE</t>
  </si>
  <si>
    <t>Total SSE</t>
  </si>
  <si>
    <t>Residuals</t>
  </si>
  <si>
    <t>Grand Mean</t>
  </si>
  <si>
    <t>Means</t>
  </si>
  <si>
    <t>Sum</t>
  </si>
  <si>
    <t>SSE Between</t>
  </si>
  <si>
    <t>nScores</t>
  </si>
  <si>
    <t>ANOVA Summary Table</t>
  </si>
  <si>
    <t>Between</t>
  </si>
  <si>
    <t>df</t>
  </si>
  <si>
    <t>MSE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</si>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</sst>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9F0B-4517-124B-ABE0-8FDD1A10DCE3}">
  <dimension ref="A2:L45"/>
  <sheetViews>
    <sheetView tabSelected="1" workbookViewId="0">
      <selection activeCell="M22" sqref="M22"/>
    </sheetView>
  </sheetViews>
  <sheetFormatPr baseColWidth="10" defaultRowHeight="21" x14ac:dyDescent="0.25"/>
  <cols>
    <col min="1" max="1" width="15.1640625" style="2" customWidth="1"/>
    <col min="2" max="4" width="14.5" style="2" customWidth="1"/>
    <col min="5" max="5" width="15.83203125" style="2" customWidth="1"/>
    <col min="6" max="16384" width="10.83203125" style="1"/>
  </cols>
  <sheetData>
    <row r="2" spans="1:6" x14ac:dyDescent="0.25">
      <c r="B2" s="2" t="s">
        <v>0</v>
      </c>
      <c r="C2" s="2" t="s">
        <v>3</v>
      </c>
      <c r="E2" s="2" t="s">
        <v>4</v>
      </c>
      <c r="F2" s="1" t="s">
        <v>5</v>
      </c>
    </row>
    <row r="4" spans="1:6" x14ac:dyDescent="0.25">
      <c r="B4" s="2">
        <v>234</v>
      </c>
      <c r="C4" s="2">
        <f>$B$10</f>
        <v>278.60000000000002</v>
      </c>
      <c r="E4" s="2">
        <f>B4-C4</f>
        <v>-44.600000000000023</v>
      </c>
      <c r="F4" s="1">
        <f>E4*E4</f>
        <v>1989.1600000000021</v>
      </c>
    </row>
    <row r="5" spans="1:6" x14ac:dyDescent="0.25">
      <c r="B5" s="2">
        <v>324</v>
      </c>
      <c r="C5" s="2">
        <f t="shared" ref="C5:C8" si="0">$B$10</f>
        <v>278.60000000000002</v>
      </c>
      <c r="E5" s="2">
        <f t="shared" ref="E5:E8" si="1">B5-C5</f>
        <v>45.399999999999977</v>
      </c>
      <c r="F5" s="1">
        <f t="shared" ref="F5:F8" si="2">E5*E5</f>
        <v>2061.159999999998</v>
      </c>
    </row>
    <row r="6" spans="1:6" x14ac:dyDescent="0.25">
      <c r="B6" s="2">
        <v>256</v>
      </c>
      <c r="C6" s="2">
        <f t="shared" si="0"/>
        <v>278.60000000000002</v>
      </c>
      <c r="E6" s="2">
        <f t="shared" si="1"/>
        <v>-22.600000000000023</v>
      </c>
      <c r="F6" s="1">
        <f t="shared" si="2"/>
        <v>510.76000000000101</v>
      </c>
    </row>
    <row r="7" spans="1:6" x14ac:dyDescent="0.25">
      <c r="B7" s="2">
        <v>278</v>
      </c>
      <c r="C7" s="2">
        <f t="shared" si="0"/>
        <v>278.60000000000002</v>
      </c>
      <c r="E7" s="2">
        <f t="shared" si="1"/>
        <v>-0.60000000000002274</v>
      </c>
      <c r="F7" s="1">
        <f t="shared" si="2"/>
        <v>0.3600000000000273</v>
      </c>
    </row>
    <row r="8" spans="1:6" x14ac:dyDescent="0.25">
      <c r="B8" s="2">
        <v>301</v>
      </c>
      <c r="C8" s="2">
        <f t="shared" si="0"/>
        <v>278.60000000000002</v>
      </c>
      <c r="E8" s="2">
        <f t="shared" si="1"/>
        <v>22.399999999999977</v>
      </c>
      <c r="F8" s="1">
        <f t="shared" si="2"/>
        <v>501.75999999999897</v>
      </c>
    </row>
    <row r="10" spans="1:6" x14ac:dyDescent="0.25">
      <c r="A10" s="2" t="s">
        <v>3</v>
      </c>
      <c r="B10" s="2">
        <f>AVERAGE(B4:B8)</f>
        <v>278.60000000000002</v>
      </c>
      <c r="C10" s="2">
        <f>AVERAGE(C4:C8)</f>
        <v>278.60000000000002</v>
      </c>
      <c r="E10" s="2" t="s">
        <v>6</v>
      </c>
      <c r="F10" s="1">
        <f>SUM(F4:F8)</f>
        <v>5063.2</v>
      </c>
    </row>
    <row r="12" spans="1:6" x14ac:dyDescent="0.25">
      <c r="B12" s="2" t="s">
        <v>1</v>
      </c>
    </row>
    <row r="14" spans="1:6" x14ac:dyDescent="0.25">
      <c r="B14" s="2">
        <v>256</v>
      </c>
      <c r="C14" s="2">
        <f>$B$20</f>
        <v>292.2</v>
      </c>
      <c r="E14" s="2">
        <f t="shared" ref="E14:E18" si="3">B14-C14</f>
        <v>-36.199999999999989</v>
      </c>
      <c r="F14" s="1">
        <f>E14*E14</f>
        <v>1310.4399999999991</v>
      </c>
    </row>
    <row r="15" spans="1:6" x14ac:dyDescent="0.25">
      <c r="B15" s="2">
        <v>333</v>
      </c>
      <c r="C15" s="2">
        <f t="shared" ref="C15:C18" si="4">$B$20</f>
        <v>292.2</v>
      </c>
      <c r="E15" s="2">
        <f t="shared" si="3"/>
        <v>40.800000000000011</v>
      </c>
      <c r="F15" s="1">
        <f t="shared" ref="F15:F18" si="5">E15*E15</f>
        <v>1664.640000000001</v>
      </c>
    </row>
    <row r="16" spans="1:6" x14ac:dyDescent="0.25">
      <c r="B16" s="2">
        <v>278</v>
      </c>
      <c r="C16" s="2">
        <f t="shared" si="4"/>
        <v>292.2</v>
      </c>
      <c r="E16" s="2">
        <f t="shared" si="3"/>
        <v>-14.199999999999989</v>
      </c>
      <c r="F16" s="1">
        <f t="shared" si="5"/>
        <v>201.63999999999967</v>
      </c>
    </row>
    <row r="17" spans="1:6" x14ac:dyDescent="0.25">
      <c r="B17" s="2">
        <v>292</v>
      </c>
      <c r="C17" s="2">
        <f t="shared" si="4"/>
        <v>292.2</v>
      </c>
      <c r="E17" s="2">
        <f t="shared" si="3"/>
        <v>-0.19999999999998863</v>
      </c>
      <c r="F17" s="1">
        <f t="shared" si="5"/>
        <v>3.9999999999995456E-2</v>
      </c>
    </row>
    <row r="18" spans="1:6" x14ac:dyDescent="0.25">
      <c r="B18" s="2">
        <v>302</v>
      </c>
      <c r="C18" s="2">
        <f t="shared" si="4"/>
        <v>292.2</v>
      </c>
      <c r="E18" s="2">
        <f t="shared" si="3"/>
        <v>9.8000000000000114</v>
      </c>
      <c r="F18" s="1">
        <f t="shared" si="5"/>
        <v>96.040000000000219</v>
      </c>
    </row>
    <row r="20" spans="1:6" x14ac:dyDescent="0.25">
      <c r="A20" s="2" t="s">
        <v>3</v>
      </c>
      <c r="B20" s="2">
        <f>AVERAGE(B14:B18)</f>
        <v>292.2</v>
      </c>
      <c r="C20" s="2">
        <f>AVERAGE(C14:C18)</f>
        <v>292.2</v>
      </c>
      <c r="E20" s="2" t="s">
        <v>6</v>
      </c>
      <c r="F20" s="1">
        <f>SUM(F14:F18)</f>
        <v>3272.8</v>
      </c>
    </row>
    <row r="22" spans="1:6" x14ac:dyDescent="0.25">
      <c r="B22" s="2" t="s">
        <v>2</v>
      </c>
    </row>
    <row r="24" spans="1:6" x14ac:dyDescent="0.25">
      <c r="B24" s="2">
        <v>254</v>
      </c>
      <c r="C24" s="2">
        <f>$B$30</f>
        <v>294</v>
      </c>
      <c r="E24" s="2">
        <f t="shared" ref="E24:E28" si="6">B24-C24</f>
        <v>-40</v>
      </c>
      <c r="F24" s="1">
        <f t="shared" ref="F24:F28" si="7">E24*E24</f>
        <v>1600</v>
      </c>
    </row>
    <row r="25" spans="1:6" x14ac:dyDescent="0.25">
      <c r="B25" s="2">
        <v>334</v>
      </c>
      <c r="C25" s="2">
        <f t="shared" ref="C25:C28" si="8">$B$30</f>
        <v>294</v>
      </c>
      <c r="E25" s="2">
        <f t="shared" si="6"/>
        <v>40</v>
      </c>
      <c r="F25" s="1">
        <f t="shared" si="7"/>
        <v>1600</v>
      </c>
    </row>
    <row r="26" spans="1:6" x14ac:dyDescent="0.25">
      <c r="B26" s="2">
        <v>285</v>
      </c>
      <c r="C26" s="2">
        <f t="shared" si="8"/>
        <v>294</v>
      </c>
      <c r="E26" s="2">
        <f t="shared" si="6"/>
        <v>-9</v>
      </c>
      <c r="F26" s="1">
        <f t="shared" si="7"/>
        <v>81</v>
      </c>
    </row>
    <row r="27" spans="1:6" x14ac:dyDescent="0.25">
      <c r="B27" s="2">
        <v>293</v>
      </c>
      <c r="C27" s="2">
        <f t="shared" si="8"/>
        <v>294</v>
      </c>
      <c r="E27" s="2">
        <f t="shared" si="6"/>
        <v>-1</v>
      </c>
      <c r="F27" s="1">
        <f t="shared" si="7"/>
        <v>1</v>
      </c>
    </row>
    <row r="28" spans="1:6" x14ac:dyDescent="0.25">
      <c r="B28" s="2">
        <v>304</v>
      </c>
      <c r="C28" s="2">
        <f t="shared" si="8"/>
        <v>294</v>
      </c>
      <c r="E28" s="2">
        <f t="shared" si="6"/>
        <v>10</v>
      </c>
      <c r="F28" s="1">
        <f t="shared" si="7"/>
        <v>100</v>
      </c>
    </row>
    <row r="30" spans="1:6" x14ac:dyDescent="0.25">
      <c r="A30" s="2" t="s">
        <v>3</v>
      </c>
      <c r="B30" s="2">
        <f>AVERAGE(B24:B28)</f>
        <v>294</v>
      </c>
      <c r="C30" s="2">
        <f>AVERAGE(C24:C28)</f>
        <v>294</v>
      </c>
      <c r="E30" s="2" t="s">
        <v>6</v>
      </c>
      <c r="F30" s="1">
        <f>SUM(F24:F28)</f>
        <v>3382</v>
      </c>
    </row>
    <row r="32" spans="1:6" x14ac:dyDescent="0.25">
      <c r="E32" s="2" t="s">
        <v>7</v>
      </c>
      <c r="F32" s="1">
        <f>F10+F20+F30</f>
        <v>11718</v>
      </c>
    </row>
    <row r="33" spans="1:12" x14ac:dyDescent="0.25">
      <c r="E33" s="2" t="s">
        <v>8</v>
      </c>
    </row>
    <row r="36" spans="1:12" x14ac:dyDescent="0.25">
      <c r="A36" s="2" t="s">
        <v>9</v>
      </c>
      <c r="B36" s="2">
        <f>AVERAGE(B4:B8,B14:B18,B24:B28)</f>
        <v>288.26666666666665</v>
      </c>
      <c r="H36" s="2"/>
      <c r="I36" s="2"/>
      <c r="J36" s="2" t="s">
        <v>14</v>
      </c>
      <c r="K36" s="2"/>
      <c r="L36" s="2"/>
    </row>
    <row r="37" spans="1:12" x14ac:dyDescent="0.25">
      <c r="H37" s="2"/>
      <c r="I37" s="2"/>
      <c r="J37" s="2"/>
      <c r="K37" s="2"/>
      <c r="L37" s="2"/>
    </row>
    <row r="38" spans="1:12" x14ac:dyDescent="0.25">
      <c r="A38" s="2" t="s">
        <v>10</v>
      </c>
      <c r="C38" s="2" t="s">
        <v>4</v>
      </c>
      <c r="D38" s="2" t="s">
        <v>5</v>
      </c>
      <c r="H38" s="2"/>
      <c r="I38" s="2" t="s">
        <v>6</v>
      </c>
      <c r="J38" s="2" t="s">
        <v>16</v>
      </c>
      <c r="K38" s="2" t="s">
        <v>17</v>
      </c>
      <c r="L38" s="2" t="s">
        <v>18</v>
      </c>
    </row>
    <row r="39" spans="1:12" x14ac:dyDescent="0.25">
      <c r="A39" s="2" t="s">
        <v>0</v>
      </c>
      <c r="B39" s="2">
        <f>B10</f>
        <v>278.60000000000002</v>
      </c>
      <c r="C39" s="2">
        <f>B39-B36</f>
        <v>-9.6666666666666288</v>
      </c>
      <c r="D39" s="2">
        <f>C39*C39</f>
        <v>93.444444444443718</v>
      </c>
      <c r="H39" s="2" t="s">
        <v>15</v>
      </c>
      <c r="I39" s="2">
        <f>D45</f>
        <v>708.93333333333078</v>
      </c>
      <c r="J39" s="2">
        <v>2</v>
      </c>
      <c r="K39" s="2">
        <f>I39/J39</f>
        <v>354.46666666666539</v>
      </c>
      <c r="L39" s="2">
        <f>K39/K40</f>
        <v>0.36299709848096812</v>
      </c>
    </row>
    <row r="40" spans="1:12" x14ac:dyDescent="0.25">
      <c r="A40" s="2" t="s">
        <v>1</v>
      </c>
      <c r="B40" s="2">
        <f>B20</f>
        <v>292.2</v>
      </c>
      <c r="C40" s="2">
        <f>B40-B36</f>
        <v>3.9333333333333371</v>
      </c>
      <c r="D40" s="2">
        <f t="shared" ref="D40:D41" si="9">C40*C40</f>
        <v>15.47111111111114</v>
      </c>
      <c r="H40" s="2" t="s">
        <v>8</v>
      </c>
      <c r="I40" s="2">
        <f>F32</f>
        <v>11718</v>
      </c>
      <c r="J40" s="2">
        <v>12</v>
      </c>
      <c r="K40" s="2">
        <f>I40/J40</f>
        <v>976.5</v>
      </c>
      <c r="L40" s="2"/>
    </row>
    <row r="41" spans="1:12" x14ac:dyDescent="0.25">
      <c r="A41" s="2" t="s">
        <v>2</v>
      </c>
      <c r="B41" s="2">
        <f>B30</f>
        <v>294</v>
      </c>
      <c r="C41" s="2">
        <f>B41-B36</f>
        <v>5.7333333333333485</v>
      </c>
      <c r="D41" s="2">
        <f t="shared" si="9"/>
        <v>32.871111111111283</v>
      </c>
    </row>
    <row r="43" spans="1:12" x14ac:dyDescent="0.25">
      <c r="C43" s="2" t="s">
        <v>11</v>
      </c>
      <c r="D43" s="2">
        <f>SUM(D39:D41)</f>
        <v>141.78666666666615</v>
      </c>
    </row>
    <row r="44" spans="1:12" x14ac:dyDescent="0.25">
      <c r="C44" s="2" t="s">
        <v>13</v>
      </c>
      <c r="D44" s="2">
        <v>5</v>
      </c>
    </row>
    <row r="45" spans="1:12" x14ac:dyDescent="0.25">
      <c r="C45" s="2" t="s">
        <v>12</v>
      </c>
      <c r="D45" s="2">
        <f>D43*D44</f>
        <v>708.93333333333078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Krigolson</dc:creator>
  <cp:lastModifiedBy>Olav Krigolson</cp:lastModifiedBy>
  <dcterms:created xsi:type="dcterms:W3CDTF">2023-10-26T15:22:22Z</dcterms:created>
  <dcterms:modified xsi:type="dcterms:W3CDTF">2023-10-26T15:37:56Z</dcterms:modified>
</cp:coreProperties>
</file>